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eingabe!$A$1:$L$12</definedName>
  </definedNames>
  <calcPr calcId="125725"/>
</workbook>
</file>

<file path=xl/calcChain.xml><?xml version="1.0" encoding="utf-8"?>
<calcChain xmlns="http://schemas.openxmlformats.org/spreadsheetml/2006/main">
  <c r="F15" i="1"/>
  <c r="B51" i="2"/>
  <c r="B50" s="1"/>
  <c r="B49" s="1"/>
  <c r="B48" s="1"/>
  <c r="B47" s="1"/>
  <c r="B46" s="1"/>
  <c r="B45" s="1"/>
  <c r="B44" s="1"/>
  <c r="D25"/>
  <c r="D26" s="1"/>
  <c r="D27" s="1"/>
  <c r="D28" s="1"/>
  <c r="F7"/>
  <c r="F8"/>
  <c r="F9" s="1"/>
  <c r="F10" s="1"/>
  <c r="F11" s="1"/>
  <c r="F12" s="1"/>
  <c r="F13" s="1"/>
  <c r="F14" s="1"/>
  <c r="F15" s="1"/>
  <c r="J16" i="1" l="1"/>
  <c r="F16" i="2"/>
  <c r="F17" s="1"/>
  <c r="F18" s="1"/>
  <c r="F19" s="1"/>
  <c r="F20" s="1"/>
  <c r="F21" s="1"/>
  <c r="H16" i="1"/>
  <c r="D29" i="2"/>
  <c r="F16" i="1"/>
  <c r="K16" s="1"/>
  <c r="B43" i="2"/>
  <c r="B42" s="1"/>
  <c r="B41" s="1"/>
  <c r="B40" s="1"/>
  <c r="F13" i="1" l="1"/>
  <c r="B39" i="2"/>
  <c r="H15" i="1"/>
  <c r="D30" i="2"/>
  <c r="D31" s="1"/>
  <c r="D32" s="1"/>
  <c r="F22"/>
  <c r="F23" s="1"/>
  <c r="F24" s="1"/>
  <c r="F25" s="1"/>
  <c r="J14" i="1"/>
  <c r="F26" i="2" l="1"/>
  <c r="J11" i="1"/>
  <c r="J15"/>
  <c r="H8"/>
  <c r="H12"/>
  <c r="D33" i="2"/>
  <c r="D34" s="1"/>
  <c r="B38"/>
  <c r="F11" i="1"/>
  <c r="F9"/>
  <c r="F14"/>
  <c r="K15"/>
  <c r="H9" l="1"/>
  <c r="H13"/>
  <c r="D35" i="2"/>
  <c r="D36" s="1"/>
  <c r="J12" i="1"/>
  <c r="F27" i="2"/>
  <c r="F28" s="1"/>
  <c r="B37"/>
  <c r="F8" i="1"/>
  <c r="J7" l="1"/>
  <c r="F29" i="2"/>
  <c r="F30" s="1"/>
  <c r="J10" i="1"/>
  <c r="J13"/>
  <c r="J6"/>
  <c r="H11"/>
  <c r="K11" s="1"/>
  <c r="H10"/>
  <c r="H14"/>
  <c r="K14" s="1"/>
  <c r="D37" i="2"/>
  <c r="F12" i="1"/>
  <c r="K12" s="1"/>
  <c r="B36" i="2"/>
  <c r="B35" s="1"/>
  <c r="F10" i="1"/>
  <c r="K10" s="1"/>
  <c r="K13"/>
  <c r="H5" l="1"/>
  <c r="D38" i="2"/>
  <c r="F7" i="1"/>
  <c r="B34" i="2"/>
  <c r="J5" i="1"/>
  <c r="F31" i="2"/>
  <c r="F32" l="1"/>
  <c r="F33" s="1"/>
  <c r="J9" i="1"/>
  <c r="K9" s="1"/>
  <c r="B33" i="2"/>
  <c r="B32" s="1"/>
  <c r="B31" s="1"/>
  <c r="B30" s="1"/>
  <c r="F6" i="1"/>
  <c r="K6" s="1"/>
  <c r="H6"/>
  <c r="D39" i="2"/>
  <c r="H7" i="1"/>
  <c r="K7" s="1"/>
  <c r="F2" l="1"/>
  <c r="B29" i="2"/>
  <c r="B28" s="1"/>
  <c r="F5" i="1"/>
  <c r="K5" s="1"/>
  <c r="F4"/>
  <c r="F34" i="2"/>
  <c r="F35" s="1"/>
  <c r="J3" i="1"/>
  <c r="J4"/>
  <c r="H4"/>
  <c r="D40" i="2"/>
  <c r="D41" s="1"/>
  <c r="H3" i="1" l="1"/>
  <c r="D42" i="2"/>
  <c r="D43" s="1"/>
  <c r="D44" s="1"/>
  <c r="D45" s="1"/>
  <c r="D46" s="1"/>
  <c r="D47" s="1"/>
  <c r="D48" s="1"/>
  <c r="D49" s="1"/>
  <c r="D50" s="1"/>
  <c r="D51" s="1"/>
  <c r="D52" s="1"/>
  <c r="F3" i="1"/>
  <c r="K3" s="1"/>
  <c r="L3" s="1"/>
  <c r="B27" i="2"/>
  <c r="B26" s="1"/>
  <c r="B25" s="1"/>
  <c r="B24" s="1"/>
  <c r="B23" s="1"/>
  <c r="B22" s="1"/>
  <c r="B21" s="1"/>
  <c r="B20" s="1"/>
  <c r="B19" s="1"/>
  <c r="B18" s="1"/>
  <c r="B17" s="1"/>
  <c r="B16" s="1"/>
  <c r="B15" s="1"/>
  <c r="B14" s="1"/>
  <c r="B13" s="1"/>
  <c r="B12" s="1"/>
  <c r="K4" i="1"/>
  <c r="L4" s="1"/>
  <c r="J2"/>
  <c r="F36" i="2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J8" i="1"/>
  <c r="K8" s="1"/>
  <c r="L5"/>
  <c r="K2"/>
  <c r="L2" l="1"/>
  <c r="L16"/>
  <c r="L15"/>
  <c r="L10"/>
  <c r="L12"/>
  <c r="L13"/>
  <c r="L11"/>
  <c r="L14"/>
  <c r="L7"/>
  <c r="L6"/>
  <c r="L9"/>
  <c r="L8"/>
</calcChain>
</file>

<file path=xl/sharedStrings.xml><?xml version="1.0" encoding="utf-8"?>
<sst xmlns="http://schemas.openxmlformats.org/spreadsheetml/2006/main" count="108" uniqueCount="86">
  <si>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</si>
  <si>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</si>
  <si>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</si>
  <si>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</si>
  <si>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</si>
  <si>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</si>
  <si>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</si>
  <si>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</si>
  <si>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</si>
  <si>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</si>
  <si>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</si>
  <si>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</si>
  <si>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</si>
  <si>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</si>
  <si>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</si>
  <si>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Sprint</t>
  </si>
  <si>
    <t>Sprint-Pkt.</t>
  </si>
  <si>
    <t>Jahr</t>
  </si>
  <si>
    <t>Lüninghöner</t>
  </si>
  <si>
    <t>Jari</t>
  </si>
  <si>
    <t>Röder</t>
  </si>
  <si>
    <t>Tom</t>
  </si>
  <si>
    <t>Ruthe</t>
  </si>
  <si>
    <t>Leonard</t>
  </si>
  <si>
    <t>Hortien</t>
  </si>
  <si>
    <t>Louis</t>
  </si>
  <si>
    <t>Nitsche</t>
  </si>
  <si>
    <t>Rocco</t>
  </si>
  <si>
    <t>Töpper</t>
  </si>
  <si>
    <t>Noah</t>
  </si>
  <si>
    <t>Latiti</t>
  </si>
  <si>
    <t>Erduan</t>
  </si>
  <si>
    <t>Müller</t>
  </si>
  <si>
    <t>Lino</t>
  </si>
  <si>
    <t>Leidel</t>
  </si>
  <si>
    <t>Benjamin</t>
  </si>
  <si>
    <t>Kühnke</t>
  </si>
  <si>
    <t>Ben</t>
  </si>
  <si>
    <t>Paul</t>
  </si>
  <si>
    <t>Nzikou</t>
  </si>
  <si>
    <t>Anas</t>
  </si>
  <si>
    <t>Jergol</t>
  </si>
  <si>
    <t>Marius</t>
  </si>
  <si>
    <t>Bay</t>
  </si>
  <si>
    <t>Lennox</t>
  </si>
  <si>
    <t>Meyer</t>
  </si>
  <si>
    <t>Julian</t>
  </si>
  <si>
    <t>SV Bayer Wuppertal</t>
  </si>
  <si>
    <t>TSV Bayer 04 LA</t>
  </si>
  <si>
    <t>Kiesewalter</t>
  </si>
  <si>
    <t>TSV Bayer 04 KiJu</t>
  </si>
  <si>
    <t>9,2</t>
  </si>
  <si>
    <t>2,72</t>
  </si>
  <si>
    <t>14</t>
  </si>
  <si>
    <t>8,7</t>
  </si>
  <si>
    <t>3,52</t>
  </si>
  <si>
    <t>19,5</t>
  </si>
  <si>
    <t>7,8</t>
  </si>
  <si>
    <t>3,56</t>
  </si>
  <si>
    <t>28,5</t>
  </si>
  <si>
    <t>7,6</t>
  </si>
  <si>
    <t>3,97</t>
  </si>
  <si>
    <t>32</t>
  </si>
  <si>
    <t>3,32</t>
  </si>
  <si>
    <t>29,50</t>
  </si>
  <si>
    <t>10,3</t>
  </si>
  <si>
    <t>2,75</t>
  </si>
  <si>
    <t>23,50</t>
  </si>
  <si>
    <t>8,6</t>
  </si>
  <si>
    <t>3,13</t>
  </si>
  <si>
    <t>34</t>
  </si>
  <si>
    <t>8,2</t>
  </si>
  <si>
    <t>3,72</t>
  </si>
  <si>
    <t>26,50</t>
  </si>
  <si>
    <t>3,51</t>
  </si>
  <si>
    <t>24</t>
  </si>
  <si>
    <t>3,84</t>
  </si>
  <si>
    <t>31,50</t>
  </si>
  <si>
    <t>8,3</t>
  </si>
  <si>
    <t>3,66</t>
  </si>
  <si>
    <t>8,8</t>
  </si>
  <si>
    <t>3,31</t>
  </si>
  <si>
    <t>8,5</t>
  </si>
  <si>
    <t>3,05</t>
  </si>
  <si>
    <t>25</t>
  </si>
  <si>
    <t>4,12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</si>
</sst>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/>
    <xf numFmtId="49" fontId="1" fillId="3" borderId="1" xfId="0" applyNumberFormat="1" applyFont="1" applyFill="1" applyBorder="1" applyAlignment="1"/>
    <xf numFmtId="49" fontId="1" fillId="4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L16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17</v>
      </c>
      <c r="D1" s="1" t="s">
        <v>14</v>
      </c>
      <c r="E1" s="2" t="s">
        <v>15</v>
      </c>
      <c r="F1" s="2" t="s">
        <v>16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3" t="s">
        <v>32</v>
      </c>
      <c r="B2" s="3" t="s">
        <v>33</v>
      </c>
      <c r="C2" s="5">
        <v>2009</v>
      </c>
      <c r="D2" s="3" t="s">
        <v>48</v>
      </c>
      <c r="E2" s="8" t="s">
        <v>57</v>
      </c>
      <c r="F2" s="6">
        <f>VLOOKUP(ROUND(E2,1),matrix!A:B,2,FALSE)</f>
        <v>22</v>
      </c>
      <c r="G2" s="8" t="s">
        <v>85</v>
      </c>
      <c r="H2" s="6">
        <v>17</v>
      </c>
      <c r="I2" s="8" t="s">
        <v>70</v>
      </c>
      <c r="J2" s="6">
        <f>VLOOKUP(ROUND(I2,0),matrix!E:F,2,FALSE)</f>
        <v>17</v>
      </c>
      <c r="K2" s="6">
        <f t="shared" ref="K2:K16" si="0">F2+H2+J2</f>
        <v>56</v>
      </c>
      <c r="L2" s="6">
        <f t="shared" ref="L2:L16" si="1">RANK(K2,K:K,0)</f>
        <v>1</v>
      </c>
    </row>
    <row r="3" spans="1:12">
      <c r="A3" s="3" t="s">
        <v>28</v>
      </c>
      <c r="B3" s="3" t="s">
        <v>29</v>
      </c>
      <c r="C3" s="5">
        <v>2009</v>
      </c>
      <c r="D3" s="3" t="s">
        <v>48</v>
      </c>
      <c r="E3" s="7" t="s">
        <v>60</v>
      </c>
      <c r="F3" s="4">
        <f>VLOOKUP(ROUND(E3,1),matrix!A:B,2,FALSE)</f>
        <v>23</v>
      </c>
      <c r="G3" s="7" t="s">
        <v>61</v>
      </c>
      <c r="H3" s="4">
        <f>VLOOKUP(ROUND(G3,1),matrix!C:D,2,FALSE)</f>
        <v>16</v>
      </c>
      <c r="I3" s="7" t="s">
        <v>62</v>
      </c>
      <c r="J3" s="4">
        <f>VLOOKUP(ROUND(I3,0),matrix!E:F,2,FALSE)</f>
        <v>16</v>
      </c>
      <c r="K3" s="4">
        <f t="shared" si="0"/>
        <v>55</v>
      </c>
      <c r="L3" s="4">
        <f t="shared" si="1"/>
        <v>2</v>
      </c>
    </row>
    <row r="4" spans="1:12">
      <c r="A4" s="5" t="s">
        <v>39</v>
      </c>
      <c r="B4" s="5" t="s">
        <v>40</v>
      </c>
      <c r="C4" s="5">
        <v>2009</v>
      </c>
      <c r="D4" s="5" t="s">
        <v>50</v>
      </c>
      <c r="E4" s="7" t="s">
        <v>57</v>
      </c>
      <c r="F4" s="4">
        <f>VLOOKUP(ROUND(E4,1),matrix!A:B,2,FALSE)</f>
        <v>22</v>
      </c>
      <c r="G4" s="7" t="s">
        <v>76</v>
      </c>
      <c r="H4" s="4">
        <f>VLOOKUP(ROUND(G4,1),matrix!C:D,2,FALSE)</f>
        <v>15</v>
      </c>
      <c r="I4" s="7" t="s">
        <v>77</v>
      </c>
      <c r="J4" s="4">
        <f>VLOOKUP(ROUND(I4,0),matrix!E:F,2,FALSE)</f>
        <v>16</v>
      </c>
      <c r="K4" s="4">
        <f t="shared" si="0"/>
        <v>53</v>
      </c>
      <c r="L4" s="4">
        <f t="shared" si="1"/>
        <v>3</v>
      </c>
    </row>
    <row r="5" spans="1:12">
      <c r="A5" s="5" t="s">
        <v>30</v>
      </c>
      <c r="B5" s="5" t="s">
        <v>31</v>
      </c>
      <c r="C5" s="5">
        <v>2009</v>
      </c>
      <c r="D5" s="5" t="s">
        <v>48</v>
      </c>
      <c r="E5" s="8" t="s">
        <v>57</v>
      </c>
      <c r="F5" s="6">
        <f>VLOOKUP(ROUND(E5,1),matrix!A:B,2,FALSE)</f>
        <v>22</v>
      </c>
      <c r="G5" s="8" t="s">
        <v>58</v>
      </c>
      <c r="H5" s="6">
        <f>VLOOKUP(ROUND(G5,1),matrix!C:D,2,FALSE)</f>
        <v>14</v>
      </c>
      <c r="I5" s="8" t="s">
        <v>59</v>
      </c>
      <c r="J5" s="6">
        <f>VLOOKUP(ROUND(I5,0),matrix!E:F,2,FALSE)</f>
        <v>14</v>
      </c>
      <c r="K5" s="6">
        <f t="shared" si="0"/>
        <v>50</v>
      </c>
      <c r="L5" s="6">
        <f t="shared" si="1"/>
        <v>4</v>
      </c>
    </row>
    <row r="6" spans="1:12">
      <c r="A6" s="5" t="s">
        <v>41</v>
      </c>
      <c r="B6" s="5" t="s">
        <v>42</v>
      </c>
      <c r="C6" s="5">
        <v>2009</v>
      </c>
      <c r="D6" s="5" t="s">
        <v>48</v>
      </c>
      <c r="E6" s="8" t="s">
        <v>71</v>
      </c>
      <c r="F6" s="6">
        <f>VLOOKUP(ROUND(E6,1),matrix!A:B,2,FALSE)</f>
        <v>20</v>
      </c>
      <c r="G6" s="8" t="s">
        <v>72</v>
      </c>
      <c r="H6" s="6">
        <f>VLOOKUP(ROUND(G6,1),matrix!C:D,2,FALSE)</f>
        <v>14</v>
      </c>
      <c r="I6" s="8" t="s">
        <v>73</v>
      </c>
      <c r="J6" s="6">
        <f>VLOOKUP(ROUND(I6,0),matrix!E:F,2,FALSE)</f>
        <v>13</v>
      </c>
      <c r="K6" s="6">
        <f t="shared" si="0"/>
        <v>47</v>
      </c>
      <c r="L6" s="6">
        <f t="shared" si="1"/>
        <v>5</v>
      </c>
    </row>
    <row r="7" spans="1:12">
      <c r="A7" s="5" t="s">
        <v>43</v>
      </c>
      <c r="B7" s="5" t="s">
        <v>44</v>
      </c>
      <c r="C7" s="5">
        <v>2009</v>
      </c>
      <c r="D7" s="5" t="s">
        <v>48</v>
      </c>
      <c r="E7" s="8" t="s">
        <v>78</v>
      </c>
      <c r="F7" s="6">
        <f>VLOOKUP(ROUND(E7,1),matrix!A:B,2,FALSE)</f>
        <v>20</v>
      </c>
      <c r="G7" s="8" t="s">
        <v>79</v>
      </c>
      <c r="H7" s="6">
        <f>VLOOKUP(ROUND(G7,1),matrix!C:D,2,FALSE)</f>
        <v>14</v>
      </c>
      <c r="I7" s="8" t="s">
        <v>73</v>
      </c>
      <c r="J7" s="6">
        <f>VLOOKUP(ROUND(I7,0),matrix!E:F,2,FALSE)</f>
        <v>13</v>
      </c>
      <c r="K7" s="6">
        <f t="shared" si="0"/>
        <v>47</v>
      </c>
      <c r="L7" s="6">
        <f t="shared" si="1"/>
        <v>5</v>
      </c>
    </row>
    <row r="8" spans="1:12">
      <c r="A8" s="5" t="s">
        <v>18</v>
      </c>
      <c r="B8" s="5" t="s">
        <v>19</v>
      </c>
      <c r="C8" s="5">
        <v>2009</v>
      </c>
      <c r="D8" s="5" t="s">
        <v>47</v>
      </c>
      <c r="E8" s="7" t="s">
        <v>68</v>
      </c>
      <c r="F8" s="4">
        <f>VLOOKUP(ROUND(E8,1),matrix!A:B,2,FALSE)</f>
        <v>18</v>
      </c>
      <c r="G8" s="7" t="s">
        <v>69</v>
      </c>
      <c r="H8" s="4">
        <f>VLOOKUP(ROUND(G8,1),matrix!C:D,2,FALSE)</f>
        <v>11</v>
      </c>
      <c r="I8" s="7" t="s">
        <v>70</v>
      </c>
      <c r="J8" s="4">
        <f>VLOOKUP(ROUND(I8,0),matrix!E:F,2,FALSE)</f>
        <v>17</v>
      </c>
      <c r="K8" s="4">
        <f t="shared" si="0"/>
        <v>46</v>
      </c>
      <c r="L8" s="4">
        <f t="shared" si="1"/>
        <v>7</v>
      </c>
    </row>
    <row r="9" spans="1:12">
      <c r="A9" s="5" t="s">
        <v>20</v>
      </c>
      <c r="B9" s="5" t="s">
        <v>21</v>
      </c>
      <c r="C9" s="5">
        <v>2009</v>
      </c>
      <c r="D9" s="5" t="s">
        <v>47</v>
      </c>
      <c r="E9" s="8" t="s">
        <v>54</v>
      </c>
      <c r="F9" s="6">
        <f>VLOOKUP(ROUND(E9,1),matrix!A:B,2,FALSE)</f>
        <v>18</v>
      </c>
      <c r="G9" s="8" t="s">
        <v>63</v>
      </c>
      <c r="H9" s="6">
        <f>VLOOKUP(ROUND(G9,1),matrix!C:D,2,FALSE)</f>
        <v>12</v>
      </c>
      <c r="I9" s="8" t="s">
        <v>64</v>
      </c>
      <c r="J9" s="6">
        <f>VLOOKUP(ROUND(I9,0),matrix!E:F,2,FALSE)</f>
        <v>15</v>
      </c>
      <c r="K9" s="6">
        <f t="shared" si="0"/>
        <v>45</v>
      </c>
      <c r="L9" s="6">
        <f t="shared" si="1"/>
        <v>8</v>
      </c>
    </row>
    <row r="10" spans="1:12">
      <c r="A10" s="3" t="s">
        <v>36</v>
      </c>
      <c r="B10" s="3" t="s">
        <v>37</v>
      </c>
      <c r="C10" s="3">
        <v>2009</v>
      </c>
      <c r="D10" s="3" t="s">
        <v>48</v>
      </c>
      <c r="E10" s="8" t="s">
        <v>82</v>
      </c>
      <c r="F10" s="6">
        <f>VLOOKUP(ROUND(E10,1),matrix!A:B,2,FALSE)</f>
        <v>19</v>
      </c>
      <c r="G10" s="8" t="s">
        <v>55</v>
      </c>
      <c r="H10" s="6">
        <f>VLOOKUP(ROUND(G10,1),matrix!C:D,2,FALSE)</f>
        <v>13</v>
      </c>
      <c r="I10" s="8" t="s">
        <v>73</v>
      </c>
      <c r="J10" s="6">
        <f>VLOOKUP(ROUND(I10,0),matrix!E:F,2,FALSE)</f>
        <v>13</v>
      </c>
      <c r="K10" s="6">
        <f t="shared" si="0"/>
        <v>45</v>
      </c>
      <c r="L10" s="6">
        <f t="shared" si="1"/>
        <v>8</v>
      </c>
    </row>
    <row r="11" spans="1:12">
      <c r="A11" s="3" t="s">
        <v>45</v>
      </c>
      <c r="B11" s="3" t="s">
        <v>46</v>
      </c>
      <c r="C11" s="3">
        <v>2009</v>
      </c>
      <c r="D11" s="3" t="s">
        <v>48</v>
      </c>
      <c r="E11" s="7" t="s">
        <v>54</v>
      </c>
      <c r="F11" s="4">
        <f>VLOOKUP(ROUND(E11,1),matrix!A:B,2,FALSE)</f>
        <v>18</v>
      </c>
      <c r="G11" s="7" t="s">
        <v>74</v>
      </c>
      <c r="H11" s="4">
        <f>VLOOKUP(ROUND(G11,1),matrix!C:D,2,FALSE)</f>
        <v>13</v>
      </c>
      <c r="I11" s="7" t="s">
        <v>75</v>
      </c>
      <c r="J11" s="4">
        <f>VLOOKUP(ROUND(I11,0),matrix!E:F,2,FALSE)</f>
        <v>12</v>
      </c>
      <c r="K11" s="4">
        <f t="shared" si="0"/>
        <v>43</v>
      </c>
      <c r="L11" s="4">
        <f t="shared" si="1"/>
        <v>10</v>
      </c>
    </row>
    <row r="12" spans="1:12">
      <c r="A12" s="5" t="s">
        <v>34</v>
      </c>
      <c r="B12" s="5" t="s">
        <v>35</v>
      </c>
      <c r="C12" s="5">
        <v>2009</v>
      </c>
      <c r="D12" s="5" t="s">
        <v>48</v>
      </c>
      <c r="E12" s="7" t="s">
        <v>82</v>
      </c>
      <c r="F12" s="4">
        <f>VLOOKUP(ROUND(E12,1),matrix!A:B,2,FALSE)</f>
        <v>19</v>
      </c>
      <c r="G12" s="7" t="s">
        <v>83</v>
      </c>
      <c r="H12" s="4">
        <f>VLOOKUP(ROUND(G12,1),matrix!C:D,2,FALSE)</f>
        <v>11</v>
      </c>
      <c r="I12" s="7" t="s">
        <v>84</v>
      </c>
      <c r="J12" s="4">
        <f>VLOOKUP(ROUND(I12,0),matrix!E:F,2,FALSE)</f>
        <v>12</v>
      </c>
      <c r="K12" s="4">
        <f t="shared" si="0"/>
        <v>42</v>
      </c>
      <c r="L12" s="4">
        <f t="shared" si="1"/>
        <v>11</v>
      </c>
    </row>
    <row r="13" spans="1:12">
      <c r="A13" s="5" t="s">
        <v>49</v>
      </c>
      <c r="B13" s="5" t="s">
        <v>38</v>
      </c>
      <c r="C13" s="5">
        <v>2009</v>
      </c>
      <c r="D13" s="5" t="s">
        <v>50</v>
      </c>
      <c r="E13" s="7" t="s">
        <v>80</v>
      </c>
      <c r="F13" s="4">
        <f>VLOOKUP(ROUND(E13,1),matrix!A:B,2,FALSE)</f>
        <v>17</v>
      </c>
      <c r="G13" s="7" t="s">
        <v>81</v>
      </c>
      <c r="H13" s="4">
        <f>VLOOKUP(ROUND(G13,1),matrix!C:D,2,FALSE)</f>
        <v>12</v>
      </c>
      <c r="I13" s="7" t="s">
        <v>73</v>
      </c>
      <c r="J13" s="4">
        <f>VLOOKUP(ROUND(I13,0),matrix!E:F,2,FALSE)</f>
        <v>13</v>
      </c>
      <c r="K13" s="4">
        <f t="shared" si="0"/>
        <v>42</v>
      </c>
      <c r="L13" s="4">
        <f t="shared" si="1"/>
        <v>11</v>
      </c>
    </row>
    <row r="14" spans="1:12">
      <c r="A14" s="3" t="s">
        <v>24</v>
      </c>
      <c r="B14" s="3" t="s">
        <v>25</v>
      </c>
      <c r="C14" s="5">
        <v>2009</v>
      </c>
      <c r="D14" s="3" t="s">
        <v>48</v>
      </c>
      <c r="E14" s="7" t="s">
        <v>54</v>
      </c>
      <c r="F14" s="4">
        <f>VLOOKUP(ROUND(E14,1),matrix!A:B,2,FALSE)</f>
        <v>18</v>
      </c>
      <c r="G14" s="7" t="s">
        <v>55</v>
      </c>
      <c r="H14" s="4">
        <f>VLOOKUP(ROUND(G14,1),matrix!C:D,2,FALSE)</f>
        <v>13</v>
      </c>
      <c r="I14" s="7" t="s">
        <v>56</v>
      </c>
      <c r="J14" s="4">
        <f>VLOOKUP(ROUND(I14,0),matrix!E:F,2,FALSE)</f>
        <v>10</v>
      </c>
      <c r="K14" s="4">
        <f t="shared" si="0"/>
        <v>41</v>
      </c>
      <c r="L14" s="4">
        <f t="shared" si="1"/>
        <v>13</v>
      </c>
    </row>
    <row r="15" spans="1:12">
      <c r="A15" s="5" t="s">
        <v>22</v>
      </c>
      <c r="B15" s="5" t="s">
        <v>23</v>
      </c>
      <c r="C15" s="5">
        <v>2009</v>
      </c>
      <c r="D15" s="5" t="s">
        <v>47</v>
      </c>
      <c r="E15" s="7" t="s">
        <v>65</v>
      </c>
      <c r="F15" s="4">
        <f>VLOOKUP(ROUND(E15,1),matrix!A:B,2,FALSE)</f>
        <v>9</v>
      </c>
      <c r="G15" s="7" t="s">
        <v>66</v>
      </c>
      <c r="H15" s="4">
        <f>VLOOKUP(ROUND(G15,1),matrix!C:D,2,FALSE)</f>
        <v>10</v>
      </c>
      <c r="I15" s="7" t="s">
        <v>67</v>
      </c>
      <c r="J15" s="4">
        <f>VLOOKUP(ROUND(I15,0),matrix!E:F,2,FALSE)</f>
        <v>12</v>
      </c>
      <c r="K15" s="4">
        <f t="shared" si="0"/>
        <v>31</v>
      </c>
      <c r="L15" s="4">
        <f t="shared" si="1"/>
        <v>14</v>
      </c>
    </row>
    <row r="16" spans="1:12">
      <c r="A16" s="5" t="s">
        <v>26</v>
      </c>
      <c r="B16" s="5" t="s">
        <v>27</v>
      </c>
      <c r="C16" s="5">
        <v>2009</v>
      </c>
      <c r="D16" s="5" t="s">
        <v>48</v>
      </c>
      <c r="E16" s="8" t="s">
        <v>51</v>
      </c>
      <c r="F16" s="6">
        <f>VLOOKUP(ROUND(E16,1),matrix!A:B,2,FALSE)</f>
        <v>15</v>
      </c>
      <c r="G16" s="8" t="s">
        <v>52</v>
      </c>
      <c r="H16" s="6">
        <f>VLOOKUP(ROUND(G16,1),matrix!C:D,2,FALSE)</f>
        <v>9</v>
      </c>
      <c r="I16" s="8" t="s">
        <v>53</v>
      </c>
      <c r="J16" s="6">
        <f>VLOOKUP(ROUND(I16,0),matrix!E:F,2,FALSE)</f>
        <v>7</v>
      </c>
      <c r="K16" s="6">
        <f t="shared" si="0"/>
        <v>31</v>
      </c>
      <c r="L16" s="6">
        <f t="shared" si="1"/>
        <v>14</v>
      </c>
    </row>
    <row r="17" spans="1:12">
      <c r="A17" s="5"/>
      <c r="B17" s="5"/>
      <c r="C17" s="5"/>
      <c r="D17" s="5"/>
      <c r="E17" s="7"/>
      <c r="F17" s="4"/>
      <c r="G17" s="7"/>
      <c r="H17" s="4"/>
      <c r="I17" s="7"/>
      <c r="J17" s="4"/>
      <c r="K17" s="4"/>
      <c r="L17" s="4"/>
    </row>
    <row r="18" spans="1:12">
      <c r="A18" s="5"/>
      <c r="B18" s="5"/>
      <c r="C18" s="5"/>
      <c r="D18" s="5"/>
      <c r="E18" s="7"/>
      <c r="F18" s="4"/>
      <c r="G18" s="7"/>
      <c r="H18" s="4"/>
      <c r="I18" s="7"/>
      <c r="J18" s="4"/>
      <c r="K18" s="4"/>
      <c r="L18" s="4"/>
    </row>
    <row r="19" spans="1:12">
      <c r="A19" s="3"/>
      <c r="B19" s="3"/>
      <c r="C19" s="3"/>
      <c r="D19" s="3"/>
      <c r="E19" s="8"/>
      <c r="F19" s="6"/>
      <c r="G19" s="8"/>
      <c r="H19" s="6"/>
      <c r="I19" s="8"/>
      <c r="J19" s="6"/>
      <c r="K19" s="6"/>
      <c r="L19" s="6"/>
    </row>
  </sheetData>
  <sheetCalcPr fullCalcOnLoad="1"/>
  <autoFilter ref="A1:L12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2018-09-14T15:19:28Z</cp:lastPrinted>
  <dcterms:created xsi:type="dcterms:W3CDTF">2013-06-06T18:59:24Z</dcterms:created>
  <dcterms:modified xsi:type="dcterms:W3CDTF">2019-09-16T08:13:09Z</dcterms:modified>
</cp:coreProperties>
</file>