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eingabe!$A$1:$L$11</definedName>
  </definedNames>
  <calcPr calcId="125725"/>
</workbook>
</file>

<file path=xl/calcChain.xml><?xml version="1.0" encoding="utf-8"?>
<calcChain xmlns="http://schemas.openxmlformats.org/spreadsheetml/2006/main">
  <c r="B51" i="2"/>
  <c r="B50"/>
  <c r="B49" s="1"/>
  <c r="B48" s="1"/>
  <c r="B47" s="1"/>
  <c r="B46" s="1"/>
  <c r="B45" s="1"/>
  <c r="B44" s="1"/>
  <c r="D25"/>
  <c r="D26"/>
  <c r="D27" s="1"/>
  <c r="D28" s="1"/>
  <c r="F7"/>
  <c r="F8" s="1"/>
  <c r="F9" s="1"/>
  <c r="F10" s="1"/>
  <c r="F11" s="1"/>
  <c r="F12" s="1"/>
  <c r="F13" s="1"/>
  <c r="F14" s="1"/>
  <c r="F15" l="1"/>
  <c r="F16" s="1"/>
  <c r="J12" i="1"/>
  <c r="H11"/>
  <c r="D29" i="2"/>
  <c r="B43"/>
  <c r="B42" s="1"/>
  <c r="F14" i="1"/>
  <c r="B41" i="2" l="1"/>
  <c r="F11" i="1"/>
  <c r="J13"/>
  <c r="J14"/>
  <c r="F17" i="2"/>
  <c r="H7" i="1"/>
  <c r="D30" i="2"/>
  <c r="D31" s="1"/>
  <c r="H13" i="1" l="1"/>
  <c r="D32" i="2"/>
  <c r="F18"/>
  <c r="F19" s="1"/>
  <c r="F20" s="1"/>
  <c r="J10" i="1"/>
  <c r="J9"/>
  <c r="B40" i="2"/>
  <c r="F12" i="1"/>
  <c r="F21" i="2" l="1"/>
  <c r="J5" i="1"/>
  <c r="B39" i="2"/>
  <c r="B38" s="1"/>
  <c r="B37" s="1"/>
  <c r="F13" i="1"/>
  <c r="K13" s="1"/>
  <c r="H10"/>
  <c r="H14"/>
  <c r="K14" s="1"/>
  <c r="D33" i="2"/>
  <c r="H12" i="1" l="1"/>
  <c r="K12" s="1"/>
  <c r="H9"/>
  <c r="D34" i="2"/>
  <c r="B36"/>
  <c r="F6" i="1"/>
  <c r="J7"/>
  <c r="F22" i="2"/>
  <c r="F23" s="1"/>
  <c r="F24" s="1"/>
  <c r="J8" i="1"/>
  <c r="F25" i="2" l="1"/>
  <c r="F26" s="1"/>
  <c r="J4" i="1"/>
  <c r="J11"/>
  <c r="K11" s="1"/>
  <c r="B35" i="2"/>
  <c r="B34" s="1"/>
  <c r="B33" s="1"/>
  <c r="B32" s="1"/>
  <c r="B31" s="1"/>
  <c r="F10" i="1"/>
  <c r="K10" s="1"/>
  <c r="F9"/>
  <c r="K9" s="1"/>
  <c r="F8"/>
  <c r="H6"/>
  <c r="H8"/>
  <c r="D35" i="2"/>
  <c r="D36" s="1"/>
  <c r="F27" l="1"/>
  <c r="F28" s="1"/>
  <c r="F29" s="1"/>
  <c r="J6" i="1"/>
  <c r="K6" s="1"/>
  <c r="K8"/>
  <c r="H5"/>
  <c r="D37" i="2"/>
  <c r="D38" s="1"/>
  <c r="D39" s="1"/>
  <c r="D40" s="1"/>
  <c r="F5" i="1"/>
  <c r="K5" s="1"/>
  <c r="F4"/>
  <c r="F2"/>
  <c r="B30" i="2"/>
  <c r="B29" s="1"/>
  <c r="B28" l="1"/>
  <c r="F7" i="1"/>
  <c r="K7" s="1"/>
  <c r="H3"/>
  <c r="D41" i="2"/>
  <c r="J3" i="1"/>
  <c r="F30" i="2"/>
  <c r="F31" s="1"/>
  <c r="F32" s="1"/>
  <c r="F33" s="1"/>
  <c r="F34" s="1"/>
  <c r="F35" s="1"/>
  <c r="F36" s="1"/>
  <c r="F37" s="1"/>
  <c r="F38" s="1"/>
  <c r="F39" s="1"/>
  <c r="F40" s="1"/>
  <c r="B27" l="1"/>
  <c r="B26" s="1"/>
  <c r="B25" s="1"/>
  <c r="B24" s="1"/>
  <c r="B23" s="1"/>
  <c r="B22" s="1"/>
  <c r="B21" s="1"/>
  <c r="B20" s="1"/>
  <c r="B19" s="1"/>
  <c r="B18" s="1"/>
  <c r="B17" s="1"/>
  <c r="B16" s="1"/>
  <c r="B15" s="1"/>
  <c r="B14" s="1"/>
  <c r="B13" s="1"/>
  <c r="B12" s="1"/>
  <c r="F3" i="1"/>
  <c r="K3" s="1"/>
  <c r="F41" i="2"/>
  <c r="F42" s="1"/>
  <c r="F43" s="1"/>
  <c r="F44" s="1"/>
  <c r="F45" s="1"/>
  <c r="F46" s="1"/>
  <c r="F47" s="1"/>
  <c r="F48" s="1"/>
  <c r="F49" s="1"/>
  <c r="F50" s="1"/>
  <c r="F51" s="1"/>
  <c r="J2" i="1"/>
  <c r="H4"/>
  <c r="K4" s="1"/>
  <c r="H2"/>
  <c r="K2" s="1"/>
  <c r="D42" i="2"/>
  <c r="D43" s="1"/>
  <c r="D44" s="1"/>
  <c r="D45" s="1"/>
  <c r="D46" s="1"/>
  <c r="D47" s="1"/>
  <c r="D48" s="1"/>
  <c r="D49" s="1"/>
  <c r="D50" s="1"/>
  <c r="D51" s="1"/>
  <c r="D52" s="1"/>
  <c r="L2" i="1" l="1"/>
  <c r="L13"/>
  <c r="L14"/>
  <c r="L12"/>
  <c r="L9"/>
  <c r="L11"/>
  <c r="L10"/>
  <c r="L5"/>
  <c r="L8"/>
  <c r="L6"/>
  <c r="L4"/>
  <c r="L7"/>
  <c r="L3"/>
</calcChain>
</file>

<file path=xl/sharedStrings.xml><?xml version="1.0" encoding="utf-8"?>
<sst xmlns="http://schemas.openxmlformats.org/spreadsheetml/2006/main" count="96" uniqueCount="79">
  <si>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</si>
  <si>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</si>
  <si>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</si>
  <si>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</si>
  <si>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</si>
  <si>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</si>
  <si>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</si>
  <si>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</si>
  <si>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</si>
  <si>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</si>
  <si>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</si>
  <si>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</si>
  <si>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</si>
  <si>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</si>
  <si>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</si>
  <si>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</si>
  <si>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</si>
  <si>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</si>
  <si>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SV Bayer Wuppetal</t>
  </si>
  <si>
    <t>TSV Bayer 04 LA</t>
  </si>
  <si>
    <t>Rossel</t>
  </si>
  <si>
    <t>Alisa</t>
  </si>
  <si>
    <t xml:space="preserve">Conrad </t>
  </si>
  <si>
    <t>Emilia</t>
  </si>
  <si>
    <t>König</t>
  </si>
  <si>
    <t>Meta</t>
  </si>
  <si>
    <t>Brill</t>
  </si>
  <si>
    <t>Mona</t>
  </si>
  <si>
    <t>Damm</t>
  </si>
  <si>
    <t>Carla</t>
  </si>
  <si>
    <t>Kusi</t>
  </si>
  <si>
    <t>Lienna</t>
  </si>
  <si>
    <t>Thomè</t>
  </si>
  <si>
    <t>Saskia</t>
  </si>
  <si>
    <t>Gierlich</t>
  </si>
  <si>
    <t>Lara</t>
  </si>
  <si>
    <t>Hartel</t>
  </si>
  <si>
    <t>Liliane</t>
  </si>
  <si>
    <t>Kolditz</t>
  </si>
  <si>
    <t>Olivia</t>
  </si>
  <si>
    <t>Gruße</t>
  </si>
  <si>
    <t>Emma</t>
  </si>
  <si>
    <t>TSV Bayer 04 KiJu</t>
  </si>
  <si>
    <t>Pflüger</t>
  </si>
  <si>
    <t>Maja</t>
  </si>
  <si>
    <t>8,4</t>
  </si>
  <si>
    <t>3,07</t>
  </si>
  <si>
    <t>15,5</t>
  </si>
  <si>
    <t>8,5</t>
  </si>
  <si>
    <t>3,31</t>
  </si>
  <si>
    <t>24,5</t>
  </si>
  <si>
    <t>9,0</t>
  </si>
  <si>
    <t>2,70</t>
  </si>
  <si>
    <t>23</t>
  </si>
  <si>
    <t>8,9</t>
  </si>
  <si>
    <t>3,18</t>
  </si>
  <si>
    <t>12,5</t>
  </si>
  <si>
    <t>7,9</t>
  </si>
  <si>
    <t>3,49</t>
  </si>
  <si>
    <t>18,5</t>
  </si>
  <si>
    <t>3,30</t>
  </si>
  <si>
    <t>19,5</t>
  </si>
  <si>
    <t>3,17</t>
  </si>
  <si>
    <t>16</t>
  </si>
  <si>
    <t>8,8</t>
  </si>
  <si>
    <t>2,99</t>
  </si>
  <si>
    <t>15</t>
  </si>
  <si>
    <t>9,2</t>
  </si>
  <si>
    <t>3,13</t>
  </si>
  <si>
    <t>14,5</t>
  </si>
  <si>
    <t>3,96</t>
  </si>
  <si>
    <t>7,6</t>
  </si>
  <si>
    <t>3,86</t>
  </si>
  <si>
    <t>28</t>
  </si>
  <si>
    <t>3,97</t>
  </si>
  <si>
    <t>39</t>
  </si>
  <si>
    <t>7,7</t>
  </si>
  <si>
    <t>2,77</t>
  </si>
  <si>
    <t>20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</si>
</sst>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L14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5" t="s">
        <v>34</v>
      </c>
      <c r="B2" s="5" t="s">
        <v>35</v>
      </c>
      <c r="C2" s="5">
        <v>2009</v>
      </c>
      <c r="D2" s="5" t="s">
        <v>42</v>
      </c>
      <c r="E2" s="7" t="s">
        <v>57</v>
      </c>
      <c r="F2" s="4">
        <f>VLOOKUP(ROUND(E2,1),matrix!A:B,2,FALSE)</f>
        <v>22</v>
      </c>
      <c r="G2" s="7" t="s">
        <v>74</v>
      </c>
      <c r="H2" s="4">
        <f>VLOOKUP(ROUND(G2,1),matrix!C:D,2,FALSE)</f>
        <v>16</v>
      </c>
      <c r="I2" s="7" t="s">
        <v>75</v>
      </c>
      <c r="J2" s="4">
        <f>VLOOKUP(ROUND(I2,0),matrix!E:F,2,FALSE)</f>
        <v>19</v>
      </c>
      <c r="K2" s="4">
        <f t="shared" ref="K2:K14" si="0">F2+H2+J2</f>
        <v>57</v>
      </c>
      <c r="L2" s="4">
        <f t="shared" ref="L2:L14" si="1">RANK(K2,K:K,0)</f>
        <v>1</v>
      </c>
    </row>
    <row r="3" spans="1:12">
      <c r="A3" s="5" t="s">
        <v>43</v>
      </c>
      <c r="B3" s="5" t="s">
        <v>44</v>
      </c>
      <c r="C3" s="5">
        <v>2009</v>
      </c>
      <c r="D3" s="5" t="s">
        <v>19</v>
      </c>
      <c r="E3" s="8" t="s">
        <v>71</v>
      </c>
      <c r="F3" s="6">
        <f>VLOOKUP(ROUND(E3,1),matrix!A:B,2,FALSE)</f>
        <v>23</v>
      </c>
      <c r="G3" s="8" t="s">
        <v>72</v>
      </c>
      <c r="H3" s="6">
        <f>VLOOKUP(ROUND(G3,1),matrix!C:D,2,FALSE)</f>
        <v>15</v>
      </c>
      <c r="I3" s="8" t="s">
        <v>73</v>
      </c>
      <c r="J3" s="6">
        <f>VLOOKUP(ROUND(I3,0),matrix!E:F,2,FALSE)</f>
        <v>14</v>
      </c>
      <c r="K3" s="6">
        <f t="shared" si="0"/>
        <v>52</v>
      </c>
      <c r="L3" s="6">
        <f t="shared" si="1"/>
        <v>2</v>
      </c>
    </row>
    <row r="4" spans="1:12">
      <c r="A4" s="3" t="s">
        <v>36</v>
      </c>
      <c r="B4" s="3" t="s">
        <v>37</v>
      </c>
      <c r="C4" s="3">
        <v>2009</v>
      </c>
      <c r="D4" s="3" t="s">
        <v>19</v>
      </c>
      <c r="E4" s="8" t="s">
        <v>57</v>
      </c>
      <c r="F4" s="6">
        <f>VLOOKUP(ROUND(E4,1),matrix!A:B,2,FALSE)</f>
        <v>22</v>
      </c>
      <c r="G4" s="8" t="s">
        <v>70</v>
      </c>
      <c r="H4" s="6">
        <f>VLOOKUP(ROUND(G4,1),matrix!C:D,2,FALSE)</f>
        <v>16</v>
      </c>
      <c r="I4" s="8" t="s">
        <v>53</v>
      </c>
      <c r="J4" s="6">
        <f>VLOOKUP(ROUND(I4,0),matrix!E:F,2,FALSE)</f>
        <v>11</v>
      </c>
      <c r="K4" s="6">
        <f t="shared" si="0"/>
        <v>49</v>
      </c>
      <c r="L4" s="6">
        <f t="shared" si="1"/>
        <v>3</v>
      </c>
    </row>
    <row r="5" spans="1:12">
      <c r="A5" s="5" t="s">
        <v>30</v>
      </c>
      <c r="B5" s="5" t="s">
        <v>31</v>
      </c>
      <c r="C5" s="5">
        <v>2009</v>
      </c>
      <c r="D5" s="5" t="s">
        <v>19</v>
      </c>
      <c r="E5" s="8" t="s">
        <v>57</v>
      </c>
      <c r="F5" s="6">
        <f>VLOOKUP(ROUND(E5,1),matrix!A:B,2,FALSE)</f>
        <v>22</v>
      </c>
      <c r="G5" s="8" t="s">
        <v>58</v>
      </c>
      <c r="H5" s="6">
        <f>VLOOKUP(ROUND(G5,1),matrix!C:D,2,FALSE)</f>
        <v>13</v>
      </c>
      <c r="I5" s="8" t="s">
        <v>59</v>
      </c>
      <c r="J5" s="6">
        <f>VLOOKUP(ROUND(I5,0),matrix!E:F,2,FALSE)</f>
        <v>9</v>
      </c>
      <c r="K5" s="6">
        <f t="shared" si="0"/>
        <v>44</v>
      </c>
      <c r="L5" s="6">
        <f t="shared" si="1"/>
        <v>4</v>
      </c>
    </row>
    <row r="6" spans="1:12">
      <c r="A6" s="5" t="s">
        <v>26</v>
      </c>
      <c r="B6" s="5" t="s">
        <v>27</v>
      </c>
      <c r="C6" s="5">
        <v>2009</v>
      </c>
      <c r="D6" s="5" t="s">
        <v>19</v>
      </c>
      <c r="E6" s="8" t="s">
        <v>48</v>
      </c>
      <c r="F6" s="6">
        <f>VLOOKUP(ROUND(E6,1),matrix!A:B,2,FALSE)</f>
        <v>19</v>
      </c>
      <c r="G6" s="8" t="s">
        <v>49</v>
      </c>
      <c r="H6" s="6">
        <f>VLOOKUP(ROUND(G6,1),matrix!C:D,2,FALSE)</f>
        <v>12</v>
      </c>
      <c r="I6" s="8" t="s">
        <v>50</v>
      </c>
      <c r="J6" s="6">
        <f>VLOOKUP(ROUND(I6,0),matrix!E:F,2,FALSE)</f>
        <v>12</v>
      </c>
      <c r="K6" s="6">
        <f t="shared" si="0"/>
        <v>43</v>
      </c>
      <c r="L6" s="6">
        <f t="shared" si="1"/>
        <v>5</v>
      </c>
    </row>
    <row r="7" spans="1:12">
      <c r="A7" s="3" t="s">
        <v>32</v>
      </c>
      <c r="B7" s="3" t="s">
        <v>33</v>
      </c>
      <c r="C7" s="3">
        <v>2009</v>
      </c>
      <c r="D7" s="3" t="s">
        <v>19</v>
      </c>
      <c r="E7" s="8" t="s">
        <v>76</v>
      </c>
      <c r="F7" s="6">
        <f>VLOOKUP(ROUND(E7,1),matrix!A:B,2,FALSE)</f>
        <v>23</v>
      </c>
      <c r="G7" s="8" t="s">
        <v>77</v>
      </c>
      <c r="H7" s="6">
        <f>VLOOKUP(ROUND(G7,1),matrix!C:D,2,FALSE)</f>
        <v>10</v>
      </c>
      <c r="I7" s="8" t="s">
        <v>78</v>
      </c>
      <c r="J7" s="6">
        <f>VLOOKUP(ROUND(I7,0),matrix!E:F,2,FALSE)</f>
        <v>10</v>
      </c>
      <c r="K7" s="6">
        <f t="shared" si="0"/>
        <v>43</v>
      </c>
      <c r="L7" s="6">
        <f t="shared" si="1"/>
        <v>5</v>
      </c>
    </row>
    <row r="8" spans="1:12">
      <c r="A8" s="5" t="s">
        <v>38</v>
      </c>
      <c r="B8" s="5" t="s">
        <v>37</v>
      </c>
      <c r="C8" s="5">
        <v>2009</v>
      </c>
      <c r="D8" s="5" t="s">
        <v>42</v>
      </c>
      <c r="E8" s="7" t="s">
        <v>45</v>
      </c>
      <c r="F8" s="4">
        <f>VLOOKUP(ROUND(E8,1),matrix!A:B,2,FALSE)</f>
        <v>19</v>
      </c>
      <c r="G8" s="7" t="s">
        <v>60</v>
      </c>
      <c r="H8" s="4">
        <f>VLOOKUP(ROUND(G8,1),matrix!C:D,2,FALSE)</f>
        <v>12</v>
      </c>
      <c r="I8" s="7" t="s">
        <v>61</v>
      </c>
      <c r="J8" s="4">
        <f>VLOOKUP(ROUND(I8,0),matrix!E:F,2,FALSE)</f>
        <v>10</v>
      </c>
      <c r="K8" s="4">
        <f t="shared" si="0"/>
        <v>41</v>
      </c>
      <c r="L8" s="4">
        <f t="shared" si="1"/>
        <v>7</v>
      </c>
    </row>
    <row r="9" spans="1:12">
      <c r="A9" s="5" t="s">
        <v>38</v>
      </c>
      <c r="B9" s="5" t="s">
        <v>39</v>
      </c>
      <c r="C9" s="5">
        <v>2009</v>
      </c>
      <c r="D9" s="5" t="s">
        <v>42</v>
      </c>
      <c r="E9" s="7" t="s">
        <v>45</v>
      </c>
      <c r="F9" s="4">
        <f>VLOOKUP(ROUND(E9,1),matrix!A:B,2,FALSE)</f>
        <v>19</v>
      </c>
      <c r="G9" s="7" t="s">
        <v>62</v>
      </c>
      <c r="H9" s="4">
        <f>VLOOKUP(ROUND(G9,1),matrix!C:D,2,FALSE)</f>
        <v>12</v>
      </c>
      <c r="I9" s="7" t="s">
        <v>63</v>
      </c>
      <c r="J9" s="4">
        <f>VLOOKUP(ROUND(I9,0),matrix!E:F,2,FALSE)</f>
        <v>8</v>
      </c>
      <c r="K9" s="4">
        <f t="shared" si="0"/>
        <v>39</v>
      </c>
      <c r="L9" s="4">
        <f t="shared" si="1"/>
        <v>8</v>
      </c>
    </row>
    <row r="10" spans="1:12">
      <c r="A10" s="5" t="s">
        <v>20</v>
      </c>
      <c r="B10" s="5" t="s">
        <v>21</v>
      </c>
      <c r="C10" s="5">
        <v>2009</v>
      </c>
      <c r="D10" s="5" t="s">
        <v>19</v>
      </c>
      <c r="E10" s="7" t="s">
        <v>45</v>
      </c>
      <c r="F10" s="4">
        <f>VLOOKUP(ROUND(E10,1),matrix!A:B,2,FALSE)</f>
        <v>19</v>
      </c>
      <c r="G10" s="7" t="s">
        <v>46</v>
      </c>
      <c r="H10" s="4">
        <f>VLOOKUP(ROUND(G10,1),matrix!C:D,2,FALSE)</f>
        <v>11</v>
      </c>
      <c r="I10" s="7" t="s">
        <v>47</v>
      </c>
      <c r="J10" s="4">
        <f>VLOOKUP(ROUND(I10,0),matrix!E:F,2,FALSE)</f>
        <v>8</v>
      </c>
      <c r="K10" s="4">
        <f t="shared" si="0"/>
        <v>38</v>
      </c>
      <c r="L10" s="4">
        <f t="shared" si="1"/>
        <v>9</v>
      </c>
    </row>
    <row r="11" spans="1:12">
      <c r="A11" s="3" t="s">
        <v>24</v>
      </c>
      <c r="B11" s="3" t="s">
        <v>25</v>
      </c>
      <c r="C11" s="3">
        <v>2009</v>
      </c>
      <c r="D11" s="3" t="s">
        <v>18</v>
      </c>
      <c r="E11" s="7" t="s">
        <v>51</v>
      </c>
      <c r="F11" s="4">
        <f>VLOOKUP(ROUND(E11,1),matrix!A:B,2,FALSE)</f>
        <v>16</v>
      </c>
      <c r="G11" s="7" t="s">
        <v>52</v>
      </c>
      <c r="H11" s="4">
        <f>VLOOKUP(ROUND(G11,1),matrix!C:D,2,FALSE)</f>
        <v>9</v>
      </c>
      <c r="I11" s="7" t="s">
        <v>53</v>
      </c>
      <c r="J11" s="4">
        <f>VLOOKUP(ROUND(I11,0),matrix!E:F,2,FALSE)</f>
        <v>11</v>
      </c>
      <c r="K11" s="4">
        <f t="shared" si="0"/>
        <v>36</v>
      </c>
      <c r="L11" s="4">
        <f t="shared" si="1"/>
        <v>10</v>
      </c>
    </row>
    <row r="12" spans="1:12">
      <c r="A12" s="5" t="s">
        <v>22</v>
      </c>
      <c r="B12" s="5" t="s">
        <v>23</v>
      </c>
      <c r="C12" s="5">
        <v>2009</v>
      </c>
      <c r="D12" s="5" t="s">
        <v>18</v>
      </c>
      <c r="E12" s="7" t="s">
        <v>54</v>
      </c>
      <c r="F12" s="4">
        <f>VLOOKUP(ROUND(E12,1),matrix!A:B,2,FALSE)</f>
        <v>17</v>
      </c>
      <c r="G12" s="7" t="s">
        <v>55</v>
      </c>
      <c r="H12" s="4">
        <f>VLOOKUP(ROUND(G12,1),matrix!C:D,2,FALSE)</f>
        <v>12</v>
      </c>
      <c r="I12" s="7" t="s">
        <v>56</v>
      </c>
      <c r="J12" s="4">
        <f>VLOOKUP(ROUND(I12,0),matrix!E:F,2,FALSE)</f>
        <v>6</v>
      </c>
      <c r="K12" s="4">
        <f t="shared" si="0"/>
        <v>35</v>
      </c>
      <c r="L12" s="4">
        <f t="shared" si="1"/>
        <v>11</v>
      </c>
    </row>
    <row r="13" spans="1:12">
      <c r="A13" s="3" t="s">
        <v>28</v>
      </c>
      <c r="B13" s="3" t="s">
        <v>29</v>
      </c>
      <c r="C13" s="3">
        <v>2009</v>
      </c>
      <c r="D13" s="3" t="s">
        <v>19</v>
      </c>
      <c r="E13" s="7" t="s">
        <v>64</v>
      </c>
      <c r="F13" s="4">
        <f>VLOOKUP(ROUND(E13,1),matrix!A:B,2,FALSE)</f>
        <v>17</v>
      </c>
      <c r="G13" s="7" t="s">
        <v>65</v>
      </c>
      <c r="H13" s="4">
        <f>VLOOKUP(ROUND(G13,1),matrix!C:D,2,FALSE)</f>
        <v>11</v>
      </c>
      <c r="I13" s="7" t="s">
        <v>66</v>
      </c>
      <c r="J13" s="4">
        <f>VLOOKUP(ROUND(I13,0),matrix!E:F,2,FALSE)</f>
        <v>7</v>
      </c>
      <c r="K13" s="4">
        <f t="shared" si="0"/>
        <v>35</v>
      </c>
      <c r="L13" s="4">
        <f t="shared" si="1"/>
        <v>11</v>
      </c>
    </row>
    <row r="14" spans="1:12">
      <c r="A14" s="5" t="s">
        <v>40</v>
      </c>
      <c r="B14" s="5" t="s">
        <v>41</v>
      </c>
      <c r="C14" s="5">
        <v>2009</v>
      </c>
      <c r="D14" s="5" t="s">
        <v>42</v>
      </c>
      <c r="E14" s="8" t="s">
        <v>67</v>
      </c>
      <c r="F14" s="6">
        <f>VLOOKUP(ROUND(E14,1),matrix!A:B,2,FALSE)</f>
        <v>15</v>
      </c>
      <c r="G14" s="8" t="s">
        <v>68</v>
      </c>
      <c r="H14" s="6">
        <f>VLOOKUP(ROUND(G14,1),matrix!C:D,2,FALSE)</f>
        <v>11</v>
      </c>
      <c r="I14" s="8" t="s">
        <v>69</v>
      </c>
      <c r="J14" s="6">
        <f>VLOOKUP(ROUND(I14,0),matrix!E:F,2,FALSE)</f>
        <v>7</v>
      </c>
      <c r="K14" s="6">
        <f t="shared" si="0"/>
        <v>33</v>
      </c>
      <c r="L14" s="6">
        <f t="shared" si="1"/>
        <v>13</v>
      </c>
    </row>
    <row r="15" spans="1:12">
      <c r="A15" s="3"/>
      <c r="B15" s="3"/>
      <c r="C15" s="3"/>
      <c r="D15" s="3"/>
      <c r="E15" s="7"/>
      <c r="F15" s="4"/>
      <c r="G15" s="7"/>
      <c r="H15" s="4"/>
      <c r="I15" s="7"/>
      <c r="J15" s="4"/>
      <c r="K15" s="4"/>
      <c r="L15" s="4"/>
    </row>
    <row r="16" spans="1:12">
      <c r="A16" s="5"/>
      <c r="B16" s="5"/>
      <c r="C16" s="5"/>
      <c r="D16" s="5"/>
      <c r="E16" s="7"/>
      <c r="F16" s="4"/>
      <c r="G16" s="7"/>
      <c r="H16" s="4"/>
      <c r="I16" s="7"/>
      <c r="J16" s="4"/>
      <c r="K16" s="4"/>
      <c r="L16" s="4"/>
    </row>
    <row r="17" spans="1:12">
      <c r="A17" s="5"/>
      <c r="B17" s="5"/>
      <c r="C17" s="5"/>
      <c r="D17" s="5"/>
      <c r="E17" s="7"/>
      <c r="F17" s="4"/>
      <c r="G17" s="7"/>
      <c r="H17" s="4"/>
      <c r="I17" s="7"/>
      <c r="J17" s="4"/>
      <c r="K17" s="4"/>
      <c r="L17" s="4"/>
    </row>
    <row r="18" spans="1:12">
      <c r="A18" s="3"/>
      <c r="B18" s="3"/>
      <c r="C18" s="3"/>
      <c r="D18" s="3"/>
      <c r="E18" s="8"/>
      <c r="F18" s="6"/>
      <c r="G18" s="8"/>
      <c r="H18" s="6"/>
      <c r="I18" s="8"/>
      <c r="J18" s="6"/>
      <c r="K18" s="6"/>
      <c r="L18" s="6"/>
    </row>
  </sheetData>
  <sheetCalcPr fullCalcOnLoad="1"/>
  <autoFilter ref="A1:L11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2019-09-13T16:47:11Z</cp:lastPrinted>
  <dcterms:created xsi:type="dcterms:W3CDTF">2013-06-06T18:59:24Z</dcterms:created>
  <dcterms:modified xsi:type="dcterms:W3CDTF">2019-09-16T08:13:53Z</dcterms:modified>
</cp:coreProperties>
</file>